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60" windowWidth="23250" windowHeight="12540"/>
  </bookViews>
  <sheets>
    <sheet name="М-1 2019" sheetId="7" r:id="rId1"/>
  </sheets>
  <definedNames>
    <definedName name="_xlnm.Print_Area" localSheetId="0">'М-1 2019'!$A$1:$L$110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H90" i="7" l="1"/>
  <c r="G90" i="7"/>
  <c r="H21" i="7"/>
  <c r="H31" i="7" s="1"/>
  <c r="H30" i="7"/>
  <c r="G21" i="7"/>
  <c r="G31" i="7" s="1"/>
  <c r="G30" i="7"/>
  <c r="I30" i="7" l="1"/>
  <c r="G82" i="7" l="1"/>
  <c r="G70" i="7"/>
  <c r="G60" i="7"/>
  <c r="G47" i="7"/>
  <c r="I82" i="7"/>
  <c r="I70" i="7"/>
  <c r="I60" i="7"/>
  <c r="I47" i="7"/>
  <c r="I90" i="7" s="1"/>
  <c r="I21" i="7"/>
  <c r="H89" i="7"/>
  <c r="H82" i="7"/>
  <c r="H70" i="7"/>
  <c r="H60" i="7"/>
  <c r="H47" i="7"/>
  <c r="I31" i="7" l="1"/>
  <c r="I89" i="7" l="1"/>
  <c r="G89" i="7"/>
  <c r="L22" i="7" l="1"/>
  <c r="L25" i="7"/>
  <c r="L23" i="7"/>
  <c r="L24" i="7"/>
  <c r="H96" i="7"/>
  <c r="G96" i="7" l="1"/>
  <c r="I96" i="7" s="1"/>
</calcChain>
</file>

<file path=xl/sharedStrings.xml><?xml version="1.0" encoding="utf-8"?>
<sst xmlns="http://schemas.openxmlformats.org/spreadsheetml/2006/main" count="310" uniqueCount="83">
  <si>
    <t xml:space="preserve"> </t>
  </si>
  <si>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</si>
  <si>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</si>
  <si>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</si>
  <si>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</si>
  <si>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</si>
  <si>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</si>
  <si>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</si>
  <si>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</si>
  <si>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</si>
  <si>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</si>
  <si>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</si>
  <si>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</si>
  <si>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</si>
  <si>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6</t>
  </si>
  <si>
    <t>5</t>
  </si>
  <si>
    <t>4</t>
  </si>
  <si>
    <t>3</t>
  </si>
  <si>
    <t>2</t>
  </si>
  <si>
    <t>ЭКР</t>
  </si>
  <si>
    <t>КВР</t>
  </si>
  <si>
    <t>КЦС</t>
  </si>
  <si>
    <t>ППП</t>
  </si>
  <si>
    <t>ФКР</t>
  </si>
  <si>
    <t>по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</si>
  <si>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</si>
  <si>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</si>
  <si>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</si>
  <si>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Наименование видов и статей эконом. классиф.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</si>
  <si>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</si>
  <si>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</si>
  <si>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</si>
  <si>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</si>
  <si>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</si>
  <si>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</si>
  <si>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</si>
  <si>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</si>
  <si>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</si>
  <si>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</si>
  <si>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</si>
  <si>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</si>
  <si>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                                ситуациям и ликвидации последствий стихийных бедствий </t>
  </si>
  <si>
    <t xml:space="preserve">                             Министерство по делам гражданской обороны, чрезвычайным </t>
  </si>
  <si>
    <t xml:space="preserve">об исполнении сметы доходов и расходов учреждений  </t>
  </si>
  <si>
    <t>0314</t>
  </si>
  <si>
    <t>129</t>
  </si>
  <si>
    <t>119</t>
  </si>
  <si>
    <t xml:space="preserve">                                                                                                                                                2. Сведения о движении средств бюджетов субъектов  РФ и местных бюджетов на счетах учреждения </t>
  </si>
  <si>
    <t>853</t>
  </si>
  <si>
    <t>аппарат</t>
  </si>
  <si>
    <t>242</t>
  </si>
  <si>
    <t>414</t>
  </si>
  <si>
    <t>243</t>
  </si>
  <si>
    <t>Начальник отдела финансового,</t>
  </si>
  <si>
    <t>материально-технического обеспечения</t>
  </si>
  <si>
    <t>и контрактной службы</t>
  </si>
  <si>
    <t>А. А. Агабекова</t>
  </si>
  <si>
    <t>0750120000</t>
  </si>
  <si>
    <t>0750200590</t>
  </si>
  <si>
    <t>0750300590</t>
  </si>
  <si>
    <t>Министр</t>
  </si>
  <si>
    <t>Республики Дагестан</t>
  </si>
  <si>
    <t>Кассовые расходы</t>
  </si>
  <si>
    <t>ВСЕГО</t>
  </si>
  <si>
    <t>0705</t>
  </si>
  <si>
    <t>0750400590</t>
  </si>
  <si>
    <t>0720399590</t>
  </si>
  <si>
    <t>0760199590</t>
  </si>
  <si>
    <t>0770199590</t>
  </si>
  <si>
    <t>0710299590</t>
  </si>
  <si>
    <t>0720299590</t>
  </si>
  <si>
    <t>0409</t>
  </si>
  <si>
    <t>9990099950</t>
  </si>
  <si>
    <t>Н. М. Казимагамедов</t>
  </si>
  <si>
    <t>0730199590</t>
  </si>
  <si>
    <t>кассовые расходы за 2019 г.</t>
  </si>
  <si>
    <t>0113</t>
  </si>
  <si>
    <t>9990040090</t>
  </si>
  <si>
    <t>0</t>
  </si>
  <si>
    <t>0720499580</t>
  </si>
  <si>
    <t>811</t>
  </si>
  <si>
    <t>на 01 января 2020 г.</t>
  </si>
  <si>
    <t>остаток на 01.01.2020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</si>
</sst>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ill="1" applyBorder="1"/>
    <xf numFmtId="4" fontId="0" fillId="0" borderId="0" xfId="0" applyNumberFormat="1"/>
    <xf numFmtId="2" fontId="1" fillId="0" borderId="0" xfId="0" applyNumberFormat="1" applyFont="1" applyAlignment="1">
      <alignment horizontal="center" vertical="center"/>
    </xf>
    <xf numFmtId="4" fontId="3" fillId="0" borderId="0" xfId="0" applyNumberFormat="1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/>
    <xf numFmtId="0" fontId="6" fillId="0" borderId="9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10" fillId="0" borderId="11" xfId="0" applyNumberFormat="1" applyFont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/>
    </xf>
    <xf numFmtId="4" fontId="10" fillId="2" borderId="16" xfId="0" applyNumberFormat="1" applyFon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4" fontId="10" fillId="2" borderId="10" xfId="0" applyNumberFormat="1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4" fontId="15" fillId="2" borderId="0" xfId="0" applyNumberFormat="1" applyFont="1" applyFill="1"/>
    <xf numFmtId="0" fontId="15" fillId="2" borderId="0" xfId="0" applyFont="1" applyFill="1" applyBorder="1"/>
    <xf numFmtId="0" fontId="15" fillId="2" borderId="0" xfId="0" applyFont="1" applyFill="1"/>
    <xf numFmtId="4" fontId="15" fillId="2" borderId="0" xfId="0" applyNumberFormat="1" applyFont="1" applyFill="1" applyAlignment="1">
      <alignment vertical="top"/>
    </xf>
    <xf numFmtId="0" fontId="16" fillId="2" borderId="0" xfId="0" applyFont="1" applyFill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" fontId="6" fillId="2" borderId="18" xfId="0" applyNumberFormat="1" applyFont="1" applyFill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11" fillId="2" borderId="1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7" fillId="0" borderId="0" xfId="0" applyFont="1"/>
    <xf numFmtId="4" fontId="17" fillId="2" borderId="0" xfId="0" applyNumberFormat="1" applyFont="1" applyFill="1"/>
    <xf numFmtId="0" fontId="0" fillId="0" borderId="0" xfId="0" applyNumberForma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R120"/>
  <sheetViews>
    <sheetView tabSelected="1" view="pageLayout" topLeftCell="A70" zoomScaleNormal="100" zoomScaleSheetLayoutView="100" workbookViewId="0">
      <selection activeCell="G97" sqref="G97:I97"/>
    </sheetView>
  </sheetViews>
  <sheetFormatPr defaultColWidth="9.140625" defaultRowHeight="15" x14ac:dyDescent="0.25"/>
  <cols>
    <col min="1" max="1" width="11.42578125" customWidth="1"/>
    <col min="2" max="2" width="6.85546875" customWidth="1"/>
    <col min="3" max="3" width="6.28515625" customWidth="1"/>
    <col min="4" max="4" width="14" customWidth="1"/>
    <col min="5" max="5" width="7" customWidth="1"/>
    <col min="6" max="6" width="5.85546875" customWidth="1"/>
    <col min="7" max="7" width="18.42578125" customWidth="1"/>
    <col min="8" max="8" width="21" customWidth="1"/>
    <col min="9" max="9" width="18.42578125" customWidth="1"/>
    <col min="10" max="10" width="17.140625" customWidth="1"/>
    <col min="11" max="11" width="14.140625" customWidth="1"/>
    <col min="12" max="12" width="15.7109375" bestFit="1" customWidth="1"/>
    <col min="14" max="15" width="12.42578125" bestFit="1" customWidth="1"/>
    <col min="16" max="16" width="10" style="1" bestFit="1" customWidth="1"/>
    <col min="17" max="18" width="10.85546875" style="1" bestFit="1" customWidth="1"/>
    <col min="19" max="16384" width="9.140625" style="1"/>
  </cols>
  <sheetData>
    <row r="1" spans="1:15" ht="15.75" x14ac:dyDescent="0.25">
      <c r="A1" s="13" t="s">
        <v>42</v>
      </c>
      <c r="B1" s="13"/>
      <c r="C1" s="13"/>
      <c r="D1" s="13"/>
      <c r="E1" s="13"/>
      <c r="F1" s="13"/>
      <c r="G1" s="13"/>
      <c r="H1" s="14"/>
      <c r="I1" s="15"/>
      <c r="L1" s="1"/>
      <c r="M1" s="1"/>
      <c r="N1" s="1"/>
      <c r="O1" s="1"/>
    </row>
    <row r="2" spans="1:15" ht="16.899999999999999" customHeight="1" x14ac:dyDescent="0.25">
      <c r="A2" s="13" t="s">
        <v>41</v>
      </c>
      <c r="B2" s="16"/>
      <c r="C2" s="16"/>
      <c r="D2" s="16"/>
      <c r="E2" s="16"/>
      <c r="F2" s="16"/>
      <c r="G2" s="16"/>
      <c r="H2" s="14"/>
      <c r="I2" s="14"/>
      <c r="L2" s="1"/>
      <c r="M2" s="1"/>
      <c r="N2" s="1"/>
      <c r="O2" s="1"/>
    </row>
    <row r="3" spans="1:15" ht="16.899999999999999" customHeight="1" x14ac:dyDescent="0.25">
      <c r="A3" s="13"/>
      <c r="B3" s="16"/>
      <c r="C3" s="16"/>
      <c r="D3" s="124" t="s">
        <v>61</v>
      </c>
      <c r="E3" s="125"/>
      <c r="F3" s="125"/>
      <c r="G3" s="125"/>
      <c r="H3" s="14"/>
      <c r="I3" s="14"/>
      <c r="L3" s="1"/>
      <c r="M3" s="1"/>
      <c r="N3" s="1"/>
      <c r="O3" s="1"/>
    </row>
    <row r="4" spans="1:15" ht="15.6" x14ac:dyDescent="0.3">
      <c r="A4" s="14"/>
      <c r="B4" s="14"/>
      <c r="C4" s="14"/>
      <c r="D4" s="14"/>
      <c r="E4" s="14"/>
      <c r="F4" s="14"/>
      <c r="G4" s="14"/>
      <c r="H4" s="14"/>
      <c r="I4" s="14"/>
      <c r="L4" s="1"/>
      <c r="M4" s="1"/>
      <c r="N4" s="1"/>
      <c r="O4" s="1"/>
    </row>
    <row r="5" spans="1:15" ht="15.75" x14ac:dyDescent="0.25">
      <c r="A5" s="17"/>
      <c r="B5" s="17" t="s">
        <v>40</v>
      </c>
      <c r="C5" s="17"/>
      <c r="D5" s="17"/>
      <c r="E5" s="17"/>
      <c r="F5" s="17"/>
      <c r="G5" s="17"/>
      <c r="H5" s="17"/>
      <c r="I5" s="17"/>
      <c r="L5" s="1"/>
      <c r="M5" s="1"/>
      <c r="N5" s="1"/>
      <c r="O5" s="1"/>
    </row>
    <row r="6" spans="1:15" ht="15.75" x14ac:dyDescent="0.25">
      <c r="A6" s="18" t="s">
        <v>43</v>
      </c>
      <c r="B6" s="19"/>
      <c r="C6" s="19"/>
      <c r="D6" s="19"/>
      <c r="E6" s="19"/>
      <c r="F6" s="19"/>
      <c r="G6" s="19"/>
      <c r="H6" s="19" t="s">
        <v>39</v>
      </c>
      <c r="I6" s="61">
        <v>43839</v>
      </c>
      <c r="L6" s="1"/>
      <c r="M6" s="1"/>
      <c r="N6" s="1"/>
      <c r="O6" s="1"/>
    </row>
    <row r="7" spans="1:15" ht="15.75" x14ac:dyDescent="0.25">
      <c r="A7" s="19" t="s">
        <v>38</v>
      </c>
      <c r="B7" s="19"/>
      <c r="C7" s="19"/>
      <c r="D7" s="19"/>
      <c r="E7" s="19"/>
      <c r="F7" s="19"/>
      <c r="G7" s="19"/>
      <c r="H7" s="19" t="s">
        <v>37</v>
      </c>
      <c r="I7" s="22">
        <v>25116726</v>
      </c>
      <c r="L7" s="1"/>
      <c r="M7" s="1"/>
      <c r="N7" s="1"/>
      <c r="O7" s="1"/>
    </row>
    <row r="8" spans="1:15" ht="15.75" x14ac:dyDescent="0.25">
      <c r="A8" s="19" t="s">
        <v>36</v>
      </c>
      <c r="B8" s="19"/>
      <c r="C8" s="19"/>
      <c r="D8" s="19"/>
      <c r="E8" s="19"/>
      <c r="F8" s="19"/>
      <c r="G8" s="19"/>
      <c r="H8" s="19" t="s">
        <v>35</v>
      </c>
      <c r="I8" s="22">
        <v>2300227</v>
      </c>
      <c r="L8" s="1"/>
      <c r="M8" s="1"/>
      <c r="N8" s="1"/>
      <c r="O8" s="1"/>
    </row>
    <row r="9" spans="1:15" ht="15.75" x14ac:dyDescent="0.25">
      <c r="A9" s="19"/>
      <c r="B9" s="19"/>
      <c r="C9" s="19" t="s">
        <v>81</v>
      </c>
      <c r="D9" s="19"/>
      <c r="E9" s="19"/>
      <c r="F9" s="19"/>
      <c r="G9" s="20"/>
      <c r="H9" s="20" t="s">
        <v>34</v>
      </c>
      <c r="I9" s="22">
        <v>82401370000</v>
      </c>
      <c r="L9" s="1"/>
      <c r="M9" s="1"/>
      <c r="N9" s="1"/>
      <c r="O9" s="1"/>
    </row>
    <row r="10" spans="1:15" ht="15.75" x14ac:dyDescent="0.25">
      <c r="A10" s="19"/>
      <c r="B10" s="19"/>
      <c r="C10" s="19"/>
      <c r="D10" s="19"/>
      <c r="E10" s="19"/>
      <c r="F10" s="19"/>
      <c r="G10" s="20"/>
      <c r="H10" s="20" t="s">
        <v>33</v>
      </c>
      <c r="I10" s="22"/>
      <c r="L10" s="1"/>
      <c r="M10" s="1"/>
      <c r="N10" s="1"/>
      <c r="O10" s="1"/>
    </row>
    <row r="11" spans="1:15" ht="15.75" x14ac:dyDescent="0.25">
      <c r="A11" s="20" t="s">
        <v>32</v>
      </c>
      <c r="B11" s="19"/>
      <c r="C11" s="19"/>
      <c r="D11" s="19"/>
      <c r="E11" s="19"/>
      <c r="F11" s="19"/>
      <c r="G11" s="20"/>
      <c r="H11" s="20" t="s">
        <v>31</v>
      </c>
      <c r="I11" s="22"/>
      <c r="L11" s="1"/>
      <c r="M11" s="1"/>
      <c r="N11" s="1"/>
      <c r="O11" s="1"/>
    </row>
    <row r="12" spans="1:15" ht="15.75" x14ac:dyDescent="0.25">
      <c r="A12" s="20" t="s">
        <v>30</v>
      </c>
      <c r="B12" s="19"/>
      <c r="C12" s="19"/>
      <c r="D12" s="19"/>
      <c r="E12" s="19"/>
      <c r="F12" s="19"/>
      <c r="G12" s="21"/>
      <c r="H12" s="19"/>
      <c r="I12" s="19"/>
      <c r="L12" s="1"/>
      <c r="M12" s="1"/>
      <c r="N12" s="1"/>
      <c r="O12" s="1"/>
    </row>
    <row r="13" spans="1:15" ht="15.75" x14ac:dyDescent="0.25">
      <c r="A13" s="17" t="s">
        <v>29</v>
      </c>
      <c r="B13" s="17"/>
      <c r="C13" s="17"/>
      <c r="D13" s="17"/>
      <c r="E13" s="17"/>
      <c r="F13" s="17"/>
      <c r="G13" s="17"/>
      <c r="H13" s="17"/>
      <c r="I13" s="17"/>
      <c r="L13" s="1"/>
      <c r="M13" s="1"/>
      <c r="N13" s="1"/>
      <c r="O13" s="1"/>
    </row>
    <row r="14" spans="1:15" ht="15.6" x14ac:dyDescent="0.3">
      <c r="A14" s="17"/>
      <c r="B14" s="17"/>
      <c r="C14" s="17"/>
      <c r="D14" s="17"/>
      <c r="E14" s="17"/>
      <c r="F14" s="17"/>
      <c r="G14" s="17"/>
      <c r="H14" s="17"/>
      <c r="I14" s="17"/>
      <c r="L14" s="1"/>
      <c r="M14" s="1"/>
      <c r="N14" s="1"/>
      <c r="O14" s="1"/>
    </row>
    <row r="15" spans="1:15" ht="15.6" customHeight="1" x14ac:dyDescent="0.25">
      <c r="A15" s="119" t="s">
        <v>28</v>
      </c>
      <c r="B15" s="127" t="s">
        <v>27</v>
      </c>
      <c r="C15" s="128"/>
      <c r="D15" s="128"/>
      <c r="E15" s="128"/>
      <c r="F15" s="128"/>
      <c r="G15" s="119" t="s">
        <v>26</v>
      </c>
      <c r="H15" s="117" t="s">
        <v>25</v>
      </c>
      <c r="I15" s="119" t="s">
        <v>62</v>
      </c>
      <c r="L15" s="1"/>
      <c r="M15" s="1"/>
      <c r="N15" s="1"/>
      <c r="O15" s="1"/>
    </row>
    <row r="16" spans="1:15" ht="15.75" x14ac:dyDescent="0.25">
      <c r="A16" s="126"/>
      <c r="B16" s="22" t="s">
        <v>24</v>
      </c>
      <c r="C16" s="22" t="s">
        <v>24</v>
      </c>
      <c r="D16" s="22" t="s">
        <v>24</v>
      </c>
      <c r="E16" s="22" t="s">
        <v>24</v>
      </c>
      <c r="F16" s="92"/>
      <c r="G16" s="126"/>
      <c r="H16" s="118"/>
      <c r="I16" s="120"/>
      <c r="J16" s="2"/>
      <c r="L16" s="1"/>
      <c r="M16" s="1"/>
      <c r="N16" s="1"/>
      <c r="O16" s="1"/>
    </row>
    <row r="17" spans="1:18" ht="61.9" customHeight="1" x14ac:dyDescent="0.25">
      <c r="A17" s="126"/>
      <c r="B17" s="23" t="s">
        <v>23</v>
      </c>
      <c r="C17" s="23" t="s">
        <v>22</v>
      </c>
      <c r="D17" s="23" t="s">
        <v>21</v>
      </c>
      <c r="E17" s="23" t="s">
        <v>20</v>
      </c>
      <c r="F17" s="60" t="s">
        <v>19</v>
      </c>
      <c r="G17" s="126"/>
      <c r="H17" s="118"/>
      <c r="I17" s="121"/>
      <c r="J17" s="7"/>
      <c r="K17" s="6"/>
      <c r="L17" s="1"/>
      <c r="M17" s="1"/>
      <c r="N17" s="1"/>
      <c r="O17" s="1"/>
    </row>
    <row r="18" spans="1:18" ht="15.6" x14ac:dyDescent="0.3">
      <c r="A18" s="24">
        <v>1</v>
      </c>
      <c r="B18" s="25" t="s">
        <v>18</v>
      </c>
      <c r="C18" s="26" t="s">
        <v>17</v>
      </c>
      <c r="D18" s="25" t="s">
        <v>16</v>
      </c>
      <c r="E18" s="26" t="s">
        <v>15</v>
      </c>
      <c r="F18" s="26" t="s">
        <v>14</v>
      </c>
      <c r="G18" s="25">
        <v>7</v>
      </c>
      <c r="H18" s="26">
        <v>8</v>
      </c>
      <c r="I18" s="26">
        <v>9</v>
      </c>
      <c r="J18" s="7"/>
    </row>
    <row r="19" spans="1:18" ht="15.6" x14ac:dyDescent="0.3">
      <c r="A19" s="24"/>
      <c r="B19" s="25" t="s">
        <v>71</v>
      </c>
      <c r="C19" s="26" t="s">
        <v>5</v>
      </c>
      <c r="D19" s="25" t="s">
        <v>79</v>
      </c>
      <c r="E19" s="26" t="s">
        <v>80</v>
      </c>
      <c r="F19" s="26"/>
      <c r="G19" s="100">
        <v>30000000</v>
      </c>
      <c r="H19" s="27">
        <v>30000000</v>
      </c>
      <c r="I19" s="26" t="s">
        <v>78</v>
      </c>
      <c r="J19" s="113"/>
    </row>
    <row r="20" spans="1:18" ht="15.6" x14ac:dyDescent="0.3">
      <c r="A20" s="24"/>
      <c r="B20" s="25" t="s">
        <v>11</v>
      </c>
      <c r="C20" s="26" t="s">
        <v>5</v>
      </c>
      <c r="D20" s="25" t="s">
        <v>74</v>
      </c>
      <c r="E20" s="26" t="s">
        <v>50</v>
      </c>
      <c r="F20" s="26"/>
      <c r="G20" s="28">
        <v>576500</v>
      </c>
      <c r="H20" s="29">
        <v>576500</v>
      </c>
      <c r="I20" s="40">
        <v>576500</v>
      </c>
      <c r="J20" s="111"/>
    </row>
    <row r="21" spans="1:18" ht="15.6" x14ac:dyDescent="0.3">
      <c r="A21" s="24"/>
      <c r="B21" s="25"/>
      <c r="C21" s="26"/>
      <c r="D21" s="25"/>
      <c r="E21" s="26"/>
      <c r="F21" s="26"/>
      <c r="G21" s="86">
        <f>G19+G20</f>
        <v>30576500</v>
      </c>
      <c r="H21" s="87">
        <f>H19+H20</f>
        <v>30576500</v>
      </c>
      <c r="I21" s="88">
        <f>I20</f>
        <v>576500</v>
      </c>
      <c r="J21" s="111"/>
    </row>
    <row r="22" spans="1:18" ht="18" customHeight="1" x14ac:dyDescent="0.25">
      <c r="A22" s="24" t="s">
        <v>49</v>
      </c>
      <c r="B22" s="25" t="s">
        <v>11</v>
      </c>
      <c r="C22" s="26" t="s">
        <v>5</v>
      </c>
      <c r="D22" s="25" t="s">
        <v>57</v>
      </c>
      <c r="E22" s="26" t="s">
        <v>13</v>
      </c>
      <c r="F22" s="26"/>
      <c r="G22" s="28">
        <v>14274600</v>
      </c>
      <c r="H22" s="29">
        <v>14274600</v>
      </c>
      <c r="I22" s="40">
        <v>14274600</v>
      </c>
      <c r="J22" s="112"/>
      <c r="K22" s="94"/>
      <c r="L22" s="93">
        <f>J22+J32+J48+J61+J71+J83</f>
        <v>0</v>
      </c>
    </row>
    <row r="23" spans="1:18" ht="18" customHeight="1" x14ac:dyDescent="0.3">
      <c r="A23" s="24"/>
      <c r="B23" s="25" t="s">
        <v>11</v>
      </c>
      <c r="C23" s="26" t="s">
        <v>5</v>
      </c>
      <c r="D23" s="25" t="s">
        <v>57</v>
      </c>
      <c r="E23" s="26" t="s">
        <v>12</v>
      </c>
      <c r="F23" s="26"/>
      <c r="G23" s="28">
        <v>350000</v>
      </c>
      <c r="H23" s="29">
        <v>350000</v>
      </c>
      <c r="I23" s="40">
        <v>341209.7</v>
      </c>
      <c r="J23" s="112"/>
      <c r="K23" s="95"/>
      <c r="L23" s="93">
        <f>J24+J34+J50+J63+J73+J85</f>
        <v>0</v>
      </c>
    </row>
    <row r="24" spans="1:18" ht="18" customHeight="1" x14ac:dyDescent="0.3">
      <c r="A24" s="24"/>
      <c r="B24" s="25" t="s">
        <v>11</v>
      </c>
      <c r="C24" s="26" t="s">
        <v>5</v>
      </c>
      <c r="D24" s="25" t="s">
        <v>57</v>
      </c>
      <c r="E24" s="26" t="s">
        <v>45</v>
      </c>
      <c r="F24" s="26"/>
      <c r="G24" s="28">
        <v>4413400</v>
      </c>
      <c r="H24" s="29">
        <v>4413400</v>
      </c>
      <c r="I24" s="40">
        <v>4413400</v>
      </c>
      <c r="J24" s="112"/>
      <c r="K24" s="95"/>
      <c r="L24" s="96">
        <f>J23+J33+J49+J62+J72+J84</f>
        <v>0</v>
      </c>
    </row>
    <row r="25" spans="1:18" ht="18" customHeight="1" x14ac:dyDescent="0.3">
      <c r="A25" s="24"/>
      <c r="B25" s="25" t="s">
        <v>11</v>
      </c>
      <c r="C25" s="26" t="s">
        <v>5</v>
      </c>
      <c r="D25" s="25" t="s">
        <v>57</v>
      </c>
      <c r="E25" s="26" t="s">
        <v>50</v>
      </c>
      <c r="F25" s="26"/>
      <c r="G25" s="28">
        <v>1828481.23</v>
      </c>
      <c r="H25" s="29">
        <v>1828481.23</v>
      </c>
      <c r="I25" s="40">
        <v>1796227.98</v>
      </c>
      <c r="J25" s="112"/>
      <c r="K25" s="95"/>
      <c r="L25" s="96">
        <f>J27+J38+J39+J40+J55+J56+J57+J77+J78+J88</f>
        <v>0</v>
      </c>
    </row>
    <row r="26" spans="1:18" ht="18" customHeight="1" x14ac:dyDescent="0.3">
      <c r="A26" s="24"/>
      <c r="B26" s="25" t="s">
        <v>11</v>
      </c>
      <c r="C26" s="26" t="s">
        <v>5</v>
      </c>
      <c r="D26" s="25" t="s">
        <v>57</v>
      </c>
      <c r="E26" s="26" t="s">
        <v>7</v>
      </c>
      <c r="F26" s="26"/>
      <c r="G26" s="28">
        <v>1051918.77</v>
      </c>
      <c r="H26" s="29">
        <v>1051918.77</v>
      </c>
      <c r="I26" s="40">
        <v>1051648.77</v>
      </c>
      <c r="J26" s="112"/>
      <c r="K26" s="95"/>
      <c r="L26" s="95"/>
    </row>
    <row r="27" spans="1:18" ht="18" customHeight="1" x14ac:dyDescent="0.3">
      <c r="A27" s="24"/>
      <c r="B27" s="25" t="s">
        <v>11</v>
      </c>
      <c r="C27" s="26" t="s">
        <v>5</v>
      </c>
      <c r="D27" s="25" t="s">
        <v>57</v>
      </c>
      <c r="E27" s="26" t="s">
        <v>6</v>
      </c>
      <c r="F27" s="26"/>
      <c r="G27" s="28">
        <v>597000</v>
      </c>
      <c r="H27" s="29">
        <v>597000</v>
      </c>
      <c r="I27" s="40">
        <v>0</v>
      </c>
      <c r="J27" s="112"/>
      <c r="K27" s="95"/>
      <c r="L27" s="95"/>
    </row>
    <row r="28" spans="1:18" ht="18" customHeight="1" x14ac:dyDescent="0.3">
      <c r="A28" s="30"/>
      <c r="B28" s="25" t="s">
        <v>11</v>
      </c>
      <c r="C28" s="26" t="s">
        <v>5</v>
      </c>
      <c r="D28" s="25" t="s">
        <v>57</v>
      </c>
      <c r="E28" s="26" t="s">
        <v>48</v>
      </c>
      <c r="F28" s="26"/>
      <c r="G28" s="28">
        <v>3000</v>
      </c>
      <c r="H28" s="29">
        <v>3000</v>
      </c>
      <c r="I28" s="40">
        <v>3000</v>
      </c>
      <c r="J28" s="112"/>
      <c r="K28" s="95"/>
      <c r="L28" s="95"/>
    </row>
    <row r="29" spans="1:18" ht="18" customHeight="1" thickBot="1" x14ac:dyDescent="0.35">
      <c r="A29" s="30"/>
      <c r="B29" s="25" t="s">
        <v>11</v>
      </c>
      <c r="C29" s="26" t="s">
        <v>5</v>
      </c>
      <c r="D29" s="25" t="s">
        <v>72</v>
      </c>
      <c r="E29" s="26" t="s">
        <v>7</v>
      </c>
      <c r="F29" s="26"/>
      <c r="G29" s="29">
        <v>52686.5</v>
      </c>
      <c r="H29" s="29">
        <v>52686.5</v>
      </c>
      <c r="I29" s="40">
        <v>24575.43</v>
      </c>
      <c r="J29" s="112"/>
      <c r="K29" s="95"/>
      <c r="L29" s="95"/>
    </row>
    <row r="30" spans="1:18" ht="24.6" customHeight="1" thickBot="1" x14ac:dyDescent="0.3">
      <c r="A30" s="89" t="s">
        <v>3</v>
      </c>
      <c r="B30" s="90"/>
      <c r="C30" s="90"/>
      <c r="D30" s="90"/>
      <c r="E30" s="90"/>
      <c r="F30" s="101"/>
      <c r="G30" s="102">
        <f>G22+G23+G24+G25+G26+G27+G28+G29</f>
        <v>22571086.5</v>
      </c>
      <c r="H30" s="102">
        <f>H22+H23+H24+H25+H26+H27+H28+H29</f>
        <v>22571086.5</v>
      </c>
      <c r="I30" s="103">
        <f>I22+I23+I24+I25+I26+I27+I28+I29</f>
        <v>21904661.879999999</v>
      </c>
      <c r="J30" s="112"/>
      <c r="K30" s="93"/>
      <c r="L30" s="95"/>
    </row>
    <row r="31" spans="1:18" ht="19.899999999999999" customHeight="1" thickBot="1" x14ac:dyDescent="0.3">
      <c r="A31" s="22" t="s">
        <v>63</v>
      </c>
      <c r="B31" s="26"/>
      <c r="C31" s="26"/>
      <c r="D31" s="26"/>
      <c r="E31" s="26"/>
      <c r="F31" s="104"/>
      <c r="G31" s="105">
        <f>G21+G30</f>
        <v>53147586.5</v>
      </c>
      <c r="H31" s="102">
        <f>H21+H30</f>
        <v>53147586.5</v>
      </c>
      <c r="I31" s="103">
        <f>I21+I30</f>
        <v>22481161.879999999</v>
      </c>
      <c r="J31" s="112"/>
      <c r="K31" s="93"/>
      <c r="L31" s="95"/>
    </row>
    <row r="32" spans="1:18" ht="18" customHeight="1" x14ac:dyDescent="0.3">
      <c r="A32" s="35"/>
      <c r="B32" s="36" t="s">
        <v>11</v>
      </c>
      <c r="C32" s="37" t="s">
        <v>5</v>
      </c>
      <c r="D32" s="36" t="s">
        <v>58</v>
      </c>
      <c r="E32" s="37" t="s">
        <v>8</v>
      </c>
      <c r="F32" s="37"/>
      <c r="G32" s="38">
        <v>128930353</v>
      </c>
      <c r="H32" s="39">
        <v>128930353</v>
      </c>
      <c r="I32" s="39">
        <v>128930353</v>
      </c>
      <c r="J32" s="112"/>
      <c r="K32" s="93"/>
      <c r="L32" s="93"/>
      <c r="M32" s="9"/>
      <c r="N32" s="9"/>
      <c r="O32" s="9"/>
      <c r="P32" s="8"/>
      <c r="Q32" s="11"/>
      <c r="R32" s="11"/>
    </row>
    <row r="33" spans="1:18" ht="18" customHeight="1" x14ac:dyDescent="0.3">
      <c r="A33" s="24"/>
      <c r="B33" s="25" t="s">
        <v>11</v>
      </c>
      <c r="C33" s="26" t="s">
        <v>5</v>
      </c>
      <c r="D33" s="36" t="s">
        <v>58</v>
      </c>
      <c r="E33" s="26" t="s">
        <v>10</v>
      </c>
      <c r="F33" s="26"/>
      <c r="G33" s="28">
        <v>6364900</v>
      </c>
      <c r="H33" s="40">
        <v>6364900</v>
      </c>
      <c r="I33" s="40">
        <v>6364900</v>
      </c>
      <c r="J33" s="112"/>
      <c r="K33" s="93"/>
      <c r="L33" s="93"/>
      <c r="M33" s="9"/>
      <c r="N33" s="9"/>
      <c r="O33" s="9"/>
      <c r="P33" s="8"/>
      <c r="Q33" s="11"/>
      <c r="R33" s="11"/>
    </row>
    <row r="34" spans="1:18" ht="18" customHeight="1" x14ac:dyDescent="0.3">
      <c r="A34" s="24"/>
      <c r="B34" s="25" t="s">
        <v>11</v>
      </c>
      <c r="C34" s="26" t="s">
        <v>5</v>
      </c>
      <c r="D34" s="36" t="s">
        <v>58</v>
      </c>
      <c r="E34" s="26" t="s">
        <v>46</v>
      </c>
      <c r="F34" s="26"/>
      <c r="G34" s="28">
        <v>36659547</v>
      </c>
      <c r="H34" s="40">
        <v>36659547</v>
      </c>
      <c r="I34" s="40">
        <v>36659547</v>
      </c>
      <c r="J34" s="112"/>
      <c r="K34" s="93"/>
      <c r="L34" s="93"/>
      <c r="M34" s="9"/>
      <c r="N34" s="9"/>
      <c r="O34" s="9"/>
      <c r="Q34" s="8"/>
      <c r="R34" s="8"/>
    </row>
    <row r="35" spans="1:18" ht="18" customHeight="1" x14ac:dyDescent="0.3">
      <c r="A35" s="24"/>
      <c r="B35" s="25" t="s">
        <v>11</v>
      </c>
      <c r="C35" s="26" t="s">
        <v>5</v>
      </c>
      <c r="D35" s="36" t="s">
        <v>58</v>
      </c>
      <c r="E35" s="26" t="s">
        <v>50</v>
      </c>
      <c r="F35" s="26"/>
      <c r="G35" s="28">
        <v>6868857.9400000004</v>
      </c>
      <c r="H35" s="40">
        <v>6868857.9400000004</v>
      </c>
      <c r="I35" s="40">
        <v>6867001.7800000003</v>
      </c>
      <c r="J35" s="112"/>
      <c r="K35" s="93"/>
      <c r="L35" s="93"/>
      <c r="M35" s="9"/>
      <c r="N35" s="9"/>
      <c r="O35" s="9"/>
      <c r="Q35" s="8"/>
      <c r="R35" s="8"/>
    </row>
    <row r="36" spans="1:18" ht="18" customHeight="1" x14ac:dyDescent="0.3">
      <c r="A36" s="24"/>
      <c r="B36" s="25" t="s">
        <v>11</v>
      </c>
      <c r="C36" s="26" t="s">
        <v>5</v>
      </c>
      <c r="D36" s="36" t="s">
        <v>58</v>
      </c>
      <c r="E36" s="26" t="s">
        <v>52</v>
      </c>
      <c r="F36" s="26"/>
      <c r="G36" s="28">
        <v>1601142.06</v>
      </c>
      <c r="H36" s="40">
        <v>1601142.06</v>
      </c>
      <c r="I36" s="40">
        <v>1597903.06</v>
      </c>
      <c r="J36" s="112"/>
      <c r="K36" s="93"/>
      <c r="L36" s="93"/>
      <c r="M36" s="9"/>
      <c r="N36" s="9"/>
      <c r="O36" s="9"/>
      <c r="Q36" s="8"/>
      <c r="R36" s="8"/>
    </row>
    <row r="37" spans="1:18" ht="18" customHeight="1" x14ac:dyDescent="0.3">
      <c r="A37" s="24"/>
      <c r="B37" s="25" t="s">
        <v>11</v>
      </c>
      <c r="C37" s="26" t="s">
        <v>5</v>
      </c>
      <c r="D37" s="36" t="s">
        <v>58</v>
      </c>
      <c r="E37" s="26" t="s">
        <v>7</v>
      </c>
      <c r="F37" s="26"/>
      <c r="G37" s="28">
        <v>95981350</v>
      </c>
      <c r="H37" s="40">
        <v>95981350</v>
      </c>
      <c r="I37" s="40">
        <v>95682488.670000002</v>
      </c>
      <c r="J37" s="112"/>
      <c r="K37" s="93"/>
      <c r="L37" s="93"/>
      <c r="M37" s="7"/>
      <c r="N37" s="7"/>
      <c r="O37" s="7"/>
      <c r="Q37" s="8"/>
      <c r="R37" s="8"/>
    </row>
    <row r="38" spans="1:18" ht="18" customHeight="1" x14ac:dyDescent="0.3">
      <c r="A38" s="24"/>
      <c r="B38" s="25" t="s">
        <v>11</v>
      </c>
      <c r="C38" s="26" t="s">
        <v>5</v>
      </c>
      <c r="D38" s="36" t="s">
        <v>58</v>
      </c>
      <c r="E38" s="26" t="s">
        <v>6</v>
      </c>
      <c r="F38" s="26"/>
      <c r="G38" s="28">
        <v>3814000</v>
      </c>
      <c r="H38" s="40">
        <v>3814000</v>
      </c>
      <c r="I38" s="40">
        <v>2092374</v>
      </c>
      <c r="J38" s="112"/>
      <c r="K38" s="93"/>
      <c r="L38" s="93"/>
      <c r="M38" s="9"/>
      <c r="N38" s="9"/>
      <c r="O38" s="9"/>
      <c r="P38" s="10"/>
      <c r="Q38" s="11"/>
      <c r="R38" s="11"/>
    </row>
    <row r="39" spans="1:18" ht="18" customHeight="1" x14ac:dyDescent="0.3">
      <c r="A39" s="24"/>
      <c r="B39" s="25" t="s">
        <v>11</v>
      </c>
      <c r="C39" s="26" t="s">
        <v>5</v>
      </c>
      <c r="D39" s="36" t="s">
        <v>58</v>
      </c>
      <c r="E39" s="26" t="s">
        <v>4</v>
      </c>
      <c r="F39" s="26"/>
      <c r="G39" s="28">
        <v>84000</v>
      </c>
      <c r="H39" s="40">
        <v>84000</v>
      </c>
      <c r="I39" s="40">
        <v>14400</v>
      </c>
      <c r="J39" s="112"/>
      <c r="K39" s="93"/>
      <c r="L39" s="93"/>
      <c r="M39" s="9"/>
      <c r="N39" s="9"/>
      <c r="O39" s="9"/>
      <c r="P39" s="10"/>
      <c r="Q39" s="11"/>
      <c r="R39" s="11"/>
    </row>
    <row r="40" spans="1:18" ht="18" customHeight="1" x14ac:dyDescent="0.3">
      <c r="A40" s="24"/>
      <c r="B40" s="72" t="s">
        <v>11</v>
      </c>
      <c r="C40" s="73" t="s">
        <v>5</v>
      </c>
      <c r="D40" s="74" t="s">
        <v>58</v>
      </c>
      <c r="E40" s="73" t="s">
        <v>48</v>
      </c>
      <c r="F40" s="73"/>
      <c r="G40" s="75">
        <v>210000</v>
      </c>
      <c r="H40" s="40">
        <v>210000</v>
      </c>
      <c r="I40" s="40">
        <v>169989.57</v>
      </c>
      <c r="J40" s="112"/>
      <c r="K40" s="93"/>
      <c r="L40" s="93"/>
      <c r="M40" s="9"/>
      <c r="N40" s="9"/>
      <c r="O40" s="9"/>
      <c r="P40" s="10"/>
      <c r="Q40" s="11"/>
      <c r="R40" s="11"/>
    </row>
    <row r="41" spans="1:18" ht="18" customHeight="1" x14ac:dyDescent="0.3">
      <c r="A41" s="24"/>
      <c r="B41" s="25" t="s">
        <v>11</v>
      </c>
      <c r="C41" s="26" t="s">
        <v>5</v>
      </c>
      <c r="D41" s="36" t="s">
        <v>59</v>
      </c>
      <c r="E41" s="26" t="s">
        <v>50</v>
      </c>
      <c r="F41" s="26"/>
      <c r="G41" s="28">
        <v>0</v>
      </c>
      <c r="H41" s="40">
        <v>0</v>
      </c>
      <c r="I41" s="40">
        <v>0</v>
      </c>
      <c r="J41" s="112"/>
      <c r="K41" s="93"/>
      <c r="L41" s="93"/>
      <c r="M41" s="9"/>
      <c r="N41" s="9"/>
      <c r="O41" s="9"/>
      <c r="P41" s="10"/>
      <c r="Q41" s="11"/>
      <c r="R41" s="11"/>
    </row>
    <row r="42" spans="1:18" ht="18" customHeight="1" x14ac:dyDescent="0.3">
      <c r="A42" s="24"/>
      <c r="B42" s="25" t="s">
        <v>11</v>
      </c>
      <c r="C42" s="26" t="s">
        <v>5</v>
      </c>
      <c r="D42" s="36" t="s">
        <v>59</v>
      </c>
      <c r="E42" s="26" t="s">
        <v>7</v>
      </c>
      <c r="F42" s="26"/>
      <c r="G42" s="28">
        <v>10553000</v>
      </c>
      <c r="H42" s="40">
        <v>10553000</v>
      </c>
      <c r="I42" s="40">
        <v>10243238.5</v>
      </c>
      <c r="J42" s="112"/>
      <c r="K42" s="93"/>
      <c r="L42" s="93"/>
      <c r="M42" s="9"/>
      <c r="N42" s="9"/>
      <c r="O42" s="9"/>
      <c r="P42" s="11"/>
      <c r="Q42" s="11"/>
      <c r="R42" s="11"/>
    </row>
    <row r="43" spans="1:18" ht="18" customHeight="1" x14ac:dyDescent="0.3">
      <c r="A43" s="24"/>
      <c r="B43" s="26" t="s">
        <v>76</v>
      </c>
      <c r="C43" s="26" t="s">
        <v>5</v>
      </c>
      <c r="D43" s="26" t="s">
        <v>77</v>
      </c>
      <c r="E43" s="26" t="s">
        <v>51</v>
      </c>
      <c r="F43" s="26"/>
      <c r="G43" s="110">
        <v>10557300</v>
      </c>
      <c r="H43" s="40">
        <v>10557300</v>
      </c>
      <c r="I43" s="40">
        <v>10420000</v>
      </c>
      <c r="J43" s="112"/>
      <c r="K43" s="93"/>
      <c r="L43" s="93"/>
      <c r="M43" s="9"/>
      <c r="N43" s="9"/>
      <c r="O43" s="9"/>
      <c r="P43" s="11"/>
      <c r="Q43" s="11"/>
      <c r="R43" s="11"/>
    </row>
    <row r="44" spans="1:18" ht="18" customHeight="1" x14ac:dyDescent="0.3">
      <c r="A44" s="24"/>
      <c r="B44" s="26" t="s">
        <v>11</v>
      </c>
      <c r="C44" s="26" t="s">
        <v>5</v>
      </c>
      <c r="D44" s="26" t="s">
        <v>67</v>
      </c>
      <c r="E44" s="32" t="s">
        <v>52</v>
      </c>
      <c r="F44" s="26"/>
      <c r="G44" s="40">
        <v>110000000</v>
      </c>
      <c r="H44" s="40">
        <v>110000000</v>
      </c>
      <c r="I44" s="40">
        <v>110000000</v>
      </c>
      <c r="J44" s="112"/>
      <c r="K44" s="93"/>
      <c r="L44" s="93"/>
      <c r="M44" s="9"/>
      <c r="N44" s="9"/>
      <c r="O44" s="9"/>
      <c r="P44" s="11"/>
      <c r="Q44" s="11"/>
      <c r="R44" s="11"/>
    </row>
    <row r="45" spans="1:18" ht="18" customHeight="1" x14ac:dyDescent="0.3">
      <c r="A45" s="77"/>
      <c r="B45" s="64" t="s">
        <v>11</v>
      </c>
      <c r="C45" s="64" t="s">
        <v>5</v>
      </c>
      <c r="D45" s="64" t="s">
        <v>67</v>
      </c>
      <c r="E45" s="64" t="s">
        <v>7</v>
      </c>
      <c r="F45" s="32"/>
      <c r="G45" s="84">
        <v>0</v>
      </c>
      <c r="H45" s="62">
        <v>0</v>
      </c>
      <c r="I45" s="40">
        <v>0</v>
      </c>
      <c r="J45" s="112"/>
      <c r="K45" s="93"/>
      <c r="L45" s="93"/>
      <c r="M45" s="9"/>
      <c r="N45" s="9"/>
      <c r="O45" s="9"/>
      <c r="P45" s="11"/>
      <c r="Q45" s="11"/>
      <c r="R45" s="11"/>
    </row>
    <row r="46" spans="1:18" ht="18" customHeight="1" thickBot="1" x14ac:dyDescent="0.35">
      <c r="A46" s="30"/>
      <c r="B46" s="64" t="s">
        <v>11</v>
      </c>
      <c r="C46" s="64" t="s">
        <v>5</v>
      </c>
      <c r="D46" s="64" t="s">
        <v>68</v>
      </c>
      <c r="E46" s="64" t="s">
        <v>51</v>
      </c>
      <c r="F46" s="64"/>
      <c r="G46" s="83">
        <v>17933394</v>
      </c>
      <c r="H46" s="83">
        <v>17933394</v>
      </c>
      <c r="I46" s="83">
        <v>17933393.100000001</v>
      </c>
      <c r="J46" s="112"/>
      <c r="K46" s="93"/>
      <c r="L46" s="93"/>
      <c r="M46" s="9"/>
      <c r="N46" s="9"/>
      <c r="O46" s="9"/>
      <c r="P46" s="11"/>
      <c r="Q46" s="11"/>
      <c r="R46" s="11"/>
    </row>
    <row r="47" spans="1:18" ht="21.6" customHeight="1" thickBot="1" x14ac:dyDescent="0.3">
      <c r="A47" s="22" t="s">
        <v>3</v>
      </c>
      <c r="B47" s="108"/>
      <c r="C47" s="104"/>
      <c r="D47" s="26"/>
      <c r="E47" s="26"/>
      <c r="F47" s="104"/>
      <c r="G47" s="102">
        <f>G32+G33+G34+G35+G36+G37+G38+G39+G40+G41+G42+G43+G44+G45+G46</f>
        <v>429557844</v>
      </c>
      <c r="H47" s="109">
        <f>H32+H33+H34+H35+H36+H37+H38+H39+H40+H41+H42+H43+H44+H45+H46</f>
        <v>429557844</v>
      </c>
      <c r="I47" s="68">
        <f>I32+I33+I34+I35+I36+I37+I38+I39+I40+I41+I42+I43+I44+I45+I46</f>
        <v>426975588.68000001</v>
      </c>
      <c r="J47" s="112"/>
      <c r="K47" s="93"/>
      <c r="L47" s="95"/>
    </row>
    <row r="48" spans="1:18" ht="18" customHeight="1" x14ac:dyDescent="0.3">
      <c r="A48" s="35"/>
      <c r="B48" s="36" t="s">
        <v>9</v>
      </c>
      <c r="C48" s="37" t="s">
        <v>5</v>
      </c>
      <c r="D48" s="36" t="s">
        <v>58</v>
      </c>
      <c r="E48" s="37" t="s">
        <v>8</v>
      </c>
      <c r="F48" s="37"/>
      <c r="G48" s="38">
        <v>163323100</v>
      </c>
      <c r="H48" s="39">
        <v>163323100</v>
      </c>
      <c r="I48" s="71">
        <v>163323100</v>
      </c>
      <c r="J48" s="112"/>
      <c r="K48" s="93"/>
      <c r="L48" s="93"/>
    </row>
    <row r="49" spans="1:15" ht="18" customHeight="1" x14ac:dyDescent="0.3">
      <c r="A49" s="35"/>
      <c r="B49" s="36" t="s">
        <v>9</v>
      </c>
      <c r="C49" s="37" t="s">
        <v>5</v>
      </c>
      <c r="D49" s="36" t="s">
        <v>58</v>
      </c>
      <c r="E49" s="37" t="s">
        <v>10</v>
      </c>
      <c r="F49" s="37"/>
      <c r="G49" s="38">
        <v>518300</v>
      </c>
      <c r="H49" s="39">
        <v>518300</v>
      </c>
      <c r="I49" s="40">
        <v>356276</v>
      </c>
      <c r="J49" s="112"/>
      <c r="K49" s="95"/>
      <c r="L49" s="93"/>
    </row>
    <row r="50" spans="1:15" ht="18" customHeight="1" x14ac:dyDescent="0.3">
      <c r="A50" s="24"/>
      <c r="B50" s="25" t="s">
        <v>9</v>
      </c>
      <c r="C50" s="26" t="s">
        <v>5</v>
      </c>
      <c r="D50" s="36" t="s">
        <v>58</v>
      </c>
      <c r="E50" s="26" t="s">
        <v>46</v>
      </c>
      <c r="F50" s="26"/>
      <c r="G50" s="28">
        <v>45279833</v>
      </c>
      <c r="H50" s="40">
        <v>45279833</v>
      </c>
      <c r="I50" s="40">
        <v>45279833</v>
      </c>
      <c r="J50" s="112"/>
      <c r="K50" s="93"/>
      <c r="L50" s="93"/>
      <c r="N50" s="7"/>
      <c r="O50" s="7"/>
    </row>
    <row r="51" spans="1:15" ht="18" customHeight="1" x14ac:dyDescent="0.3">
      <c r="A51" s="24"/>
      <c r="B51" s="25" t="s">
        <v>9</v>
      </c>
      <c r="C51" s="26" t="s">
        <v>5</v>
      </c>
      <c r="D51" s="36" t="s">
        <v>58</v>
      </c>
      <c r="E51" s="26" t="s">
        <v>50</v>
      </c>
      <c r="F51" s="26"/>
      <c r="G51" s="28">
        <v>4238130</v>
      </c>
      <c r="H51" s="40">
        <v>4238130</v>
      </c>
      <c r="I51" s="40">
        <v>4033547.28</v>
      </c>
      <c r="J51" s="112"/>
      <c r="K51" s="93"/>
      <c r="L51" s="93"/>
      <c r="N51" s="7"/>
      <c r="O51" s="7"/>
    </row>
    <row r="52" spans="1:15" ht="18" customHeight="1" x14ac:dyDescent="0.3">
      <c r="A52" s="24"/>
      <c r="B52" s="25" t="s">
        <v>9</v>
      </c>
      <c r="C52" s="26" t="s">
        <v>5</v>
      </c>
      <c r="D52" s="36" t="s">
        <v>58</v>
      </c>
      <c r="E52" s="26" t="s">
        <v>52</v>
      </c>
      <c r="F52" s="26"/>
      <c r="G52" s="28">
        <v>898</v>
      </c>
      <c r="H52" s="40">
        <v>898</v>
      </c>
      <c r="I52" s="40">
        <v>0</v>
      </c>
      <c r="J52" s="112"/>
      <c r="K52" s="93"/>
      <c r="L52" s="93"/>
      <c r="N52" s="7"/>
      <c r="O52" s="7"/>
    </row>
    <row r="53" spans="1:15" ht="18" customHeight="1" x14ac:dyDescent="0.3">
      <c r="A53" s="24"/>
      <c r="B53" s="25" t="s">
        <v>9</v>
      </c>
      <c r="C53" s="26" t="s">
        <v>5</v>
      </c>
      <c r="D53" s="26" t="s">
        <v>58</v>
      </c>
      <c r="E53" s="26" t="s">
        <v>7</v>
      </c>
      <c r="F53" s="26"/>
      <c r="G53" s="28">
        <v>17151378.379999999</v>
      </c>
      <c r="H53" s="40">
        <v>17151378.379999999</v>
      </c>
      <c r="I53" s="40">
        <v>17071942.300000001</v>
      </c>
      <c r="J53" s="112"/>
      <c r="K53" s="95"/>
      <c r="L53" s="93"/>
      <c r="M53" s="1"/>
      <c r="N53" s="1"/>
      <c r="O53" s="1"/>
    </row>
    <row r="54" spans="1:15" ht="18" customHeight="1" x14ac:dyDescent="0.3">
      <c r="A54" s="24"/>
      <c r="B54" s="25" t="s">
        <v>9</v>
      </c>
      <c r="C54" s="26" t="s">
        <v>5</v>
      </c>
      <c r="D54" s="26" t="s">
        <v>58</v>
      </c>
      <c r="E54" s="26" t="s">
        <v>51</v>
      </c>
      <c r="F54" s="26"/>
      <c r="G54" s="28">
        <v>0</v>
      </c>
      <c r="H54" s="40">
        <v>0</v>
      </c>
      <c r="I54" s="40">
        <v>0</v>
      </c>
      <c r="J54" s="112"/>
      <c r="K54" s="95"/>
      <c r="L54" s="93"/>
      <c r="M54" s="1"/>
      <c r="N54" s="1"/>
      <c r="O54" s="1"/>
    </row>
    <row r="55" spans="1:15" ht="15.6" x14ac:dyDescent="0.3">
      <c r="A55" s="24"/>
      <c r="B55" s="25" t="s">
        <v>9</v>
      </c>
      <c r="C55" s="26" t="s">
        <v>5</v>
      </c>
      <c r="D55" s="36" t="s">
        <v>58</v>
      </c>
      <c r="E55" s="26" t="s">
        <v>6</v>
      </c>
      <c r="F55" s="26"/>
      <c r="G55" s="28">
        <v>6196000</v>
      </c>
      <c r="H55" s="40">
        <v>6196000</v>
      </c>
      <c r="I55" s="40">
        <v>4647000</v>
      </c>
      <c r="J55" s="112"/>
      <c r="K55" s="95"/>
      <c r="L55" s="93"/>
      <c r="M55" s="1"/>
      <c r="N55" s="1"/>
      <c r="O55" s="1"/>
    </row>
    <row r="56" spans="1:15" ht="15.6" x14ac:dyDescent="0.3">
      <c r="A56" s="30"/>
      <c r="B56" s="25" t="s">
        <v>9</v>
      </c>
      <c r="C56" s="26" t="s">
        <v>5</v>
      </c>
      <c r="D56" s="36" t="s">
        <v>58</v>
      </c>
      <c r="E56" s="26" t="s">
        <v>4</v>
      </c>
      <c r="F56" s="26"/>
      <c r="G56" s="28">
        <v>28000</v>
      </c>
      <c r="H56" s="40">
        <v>28000</v>
      </c>
      <c r="I56" s="40">
        <v>2900</v>
      </c>
      <c r="J56" s="112"/>
      <c r="K56" s="95"/>
      <c r="L56" s="93"/>
      <c r="M56" s="1"/>
      <c r="N56" s="1"/>
      <c r="O56" s="1"/>
    </row>
    <row r="57" spans="1:15" ht="15.6" x14ac:dyDescent="0.3">
      <c r="A57" s="30"/>
      <c r="B57" s="25" t="s">
        <v>9</v>
      </c>
      <c r="C57" s="26" t="s">
        <v>5</v>
      </c>
      <c r="D57" s="36" t="s">
        <v>58</v>
      </c>
      <c r="E57" s="26" t="s">
        <v>48</v>
      </c>
      <c r="F57" s="26"/>
      <c r="G57" s="28">
        <v>120000</v>
      </c>
      <c r="H57" s="40">
        <v>120000</v>
      </c>
      <c r="I57" s="40">
        <v>87221.88</v>
      </c>
      <c r="J57" s="112"/>
      <c r="K57" s="95"/>
      <c r="L57" s="93"/>
      <c r="M57" s="1"/>
      <c r="N57" s="1"/>
      <c r="O57" s="1"/>
    </row>
    <row r="58" spans="1:15" ht="15.6" x14ac:dyDescent="0.3">
      <c r="A58" s="30"/>
      <c r="B58" s="26" t="s">
        <v>9</v>
      </c>
      <c r="C58" s="26" t="s">
        <v>5</v>
      </c>
      <c r="D58" s="26" t="s">
        <v>69</v>
      </c>
      <c r="E58" s="26" t="s">
        <v>7</v>
      </c>
      <c r="F58" s="26"/>
      <c r="G58" s="29">
        <v>7865433.3300000001</v>
      </c>
      <c r="H58" s="40">
        <v>7865433.3300000001</v>
      </c>
      <c r="I58" s="40">
        <v>7865416.6600000001</v>
      </c>
      <c r="J58" s="112"/>
      <c r="K58" s="95"/>
      <c r="L58" s="93"/>
      <c r="M58" s="1"/>
      <c r="N58" s="1"/>
      <c r="O58" s="1"/>
    </row>
    <row r="59" spans="1:15" ht="16.149999999999999" thickBot="1" x14ac:dyDescent="0.35">
      <c r="A59" s="46"/>
      <c r="B59" s="31" t="s">
        <v>9</v>
      </c>
      <c r="C59" s="32" t="s">
        <v>5</v>
      </c>
      <c r="D59" s="31" t="s">
        <v>69</v>
      </c>
      <c r="E59" s="32" t="s">
        <v>51</v>
      </c>
      <c r="F59" s="32"/>
      <c r="G59" s="33">
        <v>11822160</v>
      </c>
      <c r="H59" s="34">
        <v>11822160</v>
      </c>
      <c r="I59" s="40">
        <v>11800000</v>
      </c>
      <c r="J59" s="112"/>
      <c r="K59" s="95"/>
      <c r="L59" s="93"/>
      <c r="M59" s="1"/>
      <c r="N59" s="1"/>
      <c r="O59" s="1"/>
    </row>
    <row r="60" spans="1:15" ht="31.15" customHeight="1" thickBot="1" x14ac:dyDescent="0.3">
      <c r="A60" s="41" t="s">
        <v>3</v>
      </c>
      <c r="B60" s="42"/>
      <c r="C60" s="43"/>
      <c r="D60" s="42"/>
      <c r="E60" s="43"/>
      <c r="F60" s="43"/>
      <c r="G60" s="44">
        <f>G48+G49+G50+G51+G52+G53+G54+G55+G56+G57+G58+G59</f>
        <v>256543232.71000001</v>
      </c>
      <c r="H60" s="47">
        <f>H48+H49+H50+H51+H52+H53+H54+H55+H56+H57+H58+H59</f>
        <v>256543232.71000001</v>
      </c>
      <c r="I60" s="45">
        <f>I48+I49+I50+I51+I52+I53+I54+I55+I56+I57+I58+I59</f>
        <v>254467237.12</v>
      </c>
      <c r="J60" s="112"/>
      <c r="K60" s="93"/>
      <c r="L60" s="95"/>
      <c r="M60" s="1"/>
      <c r="N60" s="1"/>
      <c r="O60" s="1"/>
    </row>
    <row r="61" spans="1:15" ht="18" customHeight="1" x14ac:dyDescent="0.25">
      <c r="A61" s="35"/>
      <c r="B61" s="36" t="s">
        <v>44</v>
      </c>
      <c r="C61" s="37" t="s">
        <v>5</v>
      </c>
      <c r="D61" s="36" t="s">
        <v>58</v>
      </c>
      <c r="E61" s="37" t="s">
        <v>8</v>
      </c>
      <c r="F61" s="37"/>
      <c r="G61" s="38">
        <v>6631000</v>
      </c>
      <c r="H61" s="48">
        <v>6631000</v>
      </c>
      <c r="I61" s="39">
        <v>6631000</v>
      </c>
      <c r="J61" s="112"/>
      <c r="K61" s="95"/>
      <c r="L61" s="95"/>
      <c r="M61" s="1"/>
      <c r="N61" s="1"/>
      <c r="O61" s="1"/>
    </row>
    <row r="62" spans="1:15" ht="18" customHeight="1" x14ac:dyDescent="0.25">
      <c r="A62" s="35"/>
      <c r="B62" s="36" t="s">
        <v>44</v>
      </c>
      <c r="C62" s="37" t="s">
        <v>5</v>
      </c>
      <c r="D62" s="36" t="s">
        <v>58</v>
      </c>
      <c r="E62" s="37" t="s">
        <v>10</v>
      </c>
      <c r="F62" s="37"/>
      <c r="G62" s="38">
        <v>64040</v>
      </c>
      <c r="H62" s="48">
        <v>64040</v>
      </c>
      <c r="I62" s="39">
        <v>64040</v>
      </c>
      <c r="J62" s="112"/>
      <c r="K62" s="95"/>
      <c r="L62" s="95"/>
      <c r="M62" s="1"/>
      <c r="N62" s="1"/>
      <c r="O62" s="1"/>
    </row>
    <row r="63" spans="1:15" ht="18" customHeight="1" x14ac:dyDescent="0.25">
      <c r="A63" s="24"/>
      <c r="B63" s="36" t="s">
        <v>44</v>
      </c>
      <c r="C63" s="26" t="s">
        <v>5</v>
      </c>
      <c r="D63" s="36" t="s">
        <v>58</v>
      </c>
      <c r="E63" s="26" t="s">
        <v>46</v>
      </c>
      <c r="F63" s="26"/>
      <c r="G63" s="28">
        <v>1992706</v>
      </c>
      <c r="H63" s="29">
        <v>1992706</v>
      </c>
      <c r="I63" s="39">
        <v>1992706</v>
      </c>
      <c r="J63" s="112"/>
      <c r="K63" s="95"/>
      <c r="L63" s="95"/>
      <c r="M63" s="1"/>
      <c r="N63" s="1"/>
      <c r="O63" s="1"/>
    </row>
    <row r="64" spans="1:15" ht="18" customHeight="1" x14ac:dyDescent="0.25">
      <c r="A64" s="35"/>
      <c r="B64" s="36" t="s">
        <v>44</v>
      </c>
      <c r="C64" s="26" t="s">
        <v>5</v>
      </c>
      <c r="D64" s="36" t="s">
        <v>58</v>
      </c>
      <c r="E64" s="26" t="s">
        <v>50</v>
      </c>
      <c r="F64" s="37"/>
      <c r="G64" s="38">
        <v>376000</v>
      </c>
      <c r="H64" s="48">
        <v>376000</v>
      </c>
      <c r="I64" s="39">
        <v>376000</v>
      </c>
      <c r="J64" s="112"/>
      <c r="K64" s="95"/>
      <c r="L64" s="95"/>
      <c r="M64" s="1"/>
      <c r="N64" s="1"/>
      <c r="O64" s="1"/>
    </row>
    <row r="65" spans="1:15" ht="18" customHeight="1" x14ac:dyDescent="0.25">
      <c r="A65" s="35"/>
      <c r="B65" s="36" t="s">
        <v>44</v>
      </c>
      <c r="C65" s="37" t="s">
        <v>5</v>
      </c>
      <c r="D65" s="36" t="s">
        <v>58</v>
      </c>
      <c r="E65" s="37" t="s">
        <v>7</v>
      </c>
      <c r="F65" s="37"/>
      <c r="G65" s="38">
        <v>518900</v>
      </c>
      <c r="H65" s="48">
        <v>518900</v>
      </c>
      <c r="I65" s="39">
        <v>518900</v>
      </c>
      <c r="J65" s="112"/>
      <c r="K65" s="95"/>
      <c r="L65" s="95"/>
      <c r="M65" s="1"/>
      <c r="N65" s="1"/>
      <c r="O65" s="1"/>
    </row>
    <row r="66" spans="1:15" ht="18" customHeight="1" x14ac:dyDescent="0.25">
      <c r="A66" s="35"/>
      <c r="B66" s="36" t="s">
        <v>44</v>
      </c>
      <c r="C66" s="37" t="s">
        <v>5</v>
      </c>
      <c r="D66" s="36" t="s">
        <v>58</v>
      </c>
      <c r="E66" s="37" t="s">
        <v>6</v>
      </c>
      <c r="F66" s="37"/>
      <c r="G66" s="38">
        <v>954</v>
      </c>
      <c r="H66" s="48">
        <v>954</v>
      </c>
      <c r="I66" s="39">
        <v>954</v>
      </c>
      <c r="J66" s="112"/>
      <c r="K66" s="95"/>
      <c r="L66" s="95"/>
      <c r="M66" s="1"/>
      <c r="N66" s="1"/>
      <c r="O66" s="1"/>
    </row>
    <row r="67" spans="1:15" ht="18" customHeight="1" x14ac:dyDescent="0.25">
      <c r="A67" s="35"/>
      <c r="B67" s="36" t="s">
        <v>44</v>
      </c>
      <c r="C67" s="37" t="s">
        <v>5</v>
      </c>
      <c r="D67" s="36" t="s">
        <v>58</v>
      </c>
      <c r="E67" s="37" t="s">
        <v>4</v>
      </c>
      <c r="F67" s="37"/>
      <c r="G67" s="38">
        <v>50000</v>
      </c>
      <c r="H67" s="48">
        <v>50000</v>
      </c>
      <c r="I67" s="39">
        <v>17245</v>
      </c>
      <c r="J67" s="112"/>
      <c r="K67" s="95"/>
      <c r="L67" s="95"/>
      <c r="M67" s="1"/>
      <c r="N67" s="1"/>
      <c r="O67" s="1"/>
    </row>
    <row r="68" spans="1:15" ht="18" customHeight="1" x14ac:dyDescent="0.25">
      <c r="A68" s="30"/>
      <c r="B68" s="26" t="s">
        <v>44</v>
      </c>
      <c r="C68" s="26" t="s">
        <v>5</v>
      </c>
      <c r="D68" s="26" t="s">
        <v>58</v>
      </c>
      <c r="E68" s="26" t="s">
        <v>48</v>
      </c>
      <c r="F68" s="32"/>
      <c r="G68" s="33">
        <v>10000</v>
      </c>
      <c r="H68" s="34">
        <v>10000</v>
      </c>
      <c r="I68" s="39">
        <v>0</v>
      </c>
      <c r="J68" s="112"/>
      <c r="K68" s="95"/>
      <c r="L68" s="95"/>
      <c r="M68" s="1"/>
      <c r="N68" s="1"/>
      <c r="O68" s="1"/>
    </row>
    <row r="69" spans="1:15" ht="18" customHeight="1" thickBot="1" x14ac:dyDescent="0.3">
      <c r="A69" s="30"/>
      <c r="B69" s="64" t="s">
        <v>71</v>
      </c>
      <c r="C69" s="64" t="s">
        <v>5</v>
      </c>
      <c r="D69" s="64" t="s">
        <v>70</v>
      </c>
      <c r="E69" s="64" t="s">
        <v>7</v>
      </c>
      <c r="F69" s="64"/>
      <c r="G69" s="79">
        <v>0</v>
      </c>
      <c r="H69" s="79">
        <v>0</v>
      </c>
      <c r="I69" s="62">
        <v>0</v>
      </c>
      <c r="J69" s="112"/>
      <c r="K69" s="95"/>
      <c r="L69" s="95"/>
      <c r="M69" s="1"/>
      <c r="N69" s="1"/>
      <c r="O69" s="1"/>
    </row>
    <row r="70" spans="1:15" ht="34.15" customHeight="1" thickBot="1" x14ac:dyDescent="0.3">
      <c r="A70" s="41" t="s">
        <v>3</v>
      </c>
      <c r="B70" s="42"/>
      <c r="C70" s="43"/>
      <c r="D70" s="42"/>
      <c r="E70" s="43"/>
      <c r="F70" s="43"/>
      <c r="G70" s="80">
        <f>G61+G62+G63+G64+G65+G66+G67+G68+G69</f>
        <v>9643600</v>
      </c>
      <c r="H70" s="78">
        <f>H61+H62+H63+H64+H65+H66+H67+H68+H69</f>
        <v>9643600</v>
      </c>
      <c r="I70" s="81">
        <f>I61+I62+I63+I64+I65+I66+I67+I68+I69</f>
        <v>9600845</v>
      </c>
      <c r="J70" s="112"/>
      <c r="K70" s="97"/>
      <c r="L70" s="97"/>
      <c r="M70" s="1"/>
      <c r="N70" s="1"/>
      <c r="O70" s="1"/>
    </row>
    <row r="71" spans="1:15" ht="15.75" x14ac:dyDescent="0.25">
      <c r="A71" s="63"/>
      <c r="B71" s="37" t="s">
        <v>11</v>
      </c>
      <c r="C71" s="37" t="s">
        <v>5</v>
      </c>
      <c r="D71" s="37" t="s">
        <v>65</v>
      </c>
      <c r="E71" s="37" t="s">
        <v>8</v>
      </c>
      <c r="F71" s="37"/>
      <c r="G71" s="66">
        <v>38001200</v>
      </c>
      <c r="H71" s="66">
        <v>38001200</v>
      </c>
      <c r="I71" s="67">
        <v>38001200</v>
      </c>
      <c r="J71" s="112"/>
      <c r="K71" s="97"/>
      <c r="L71" s="97"/>
      <c r="M71" s="1"/>
      <c r="N71" s="1"/>
      <c r="O71" s="1"/>
    </row>
    <row r="72" spans="1:15" ht="15.75" x14ac:dyDescent="0.25">
      <c r="A72" s="22"/>
      <c r="B72" s="26" t="s">
        <v>11</v>
      </c>
      <c r="C72" s="26" t="s">
        <v>5</v>
      </c>
      <c r="D72" s="26" t="s">
        <v>65</v>
      </c>
      <c r="E72" s="26" t="s">
        <v>10</v>
      </c>
      <c r="F72" s="26"/>
      <c r="G72" s="27">
        <v>100000</v>
      </c>
      <c r="H72" s="27">
        <v>100000</v>
      </c>
      <c r="I72" s="65">
        <v>100000</v>
      </c>
      <c r="J72" s="112"/>
      <c r="K72" s="97"/>
      <c r="L72" s="97"/>
      <c r="M72" s="1"/>
      <c r="N72" s="1"/>
      <c r="O72" s="1"/>
    </row>
    <row r="73" spans="1:15" ht="15.75" x14ac:dyDescent="0.25">
      <c r="A73" s="22"/>
      <c r="B73" s="26" t="s">
        <v>11</v>
      </c>
      <c r="C73" s="26" t="s">
        <v>5</v>
      </c>
      <c r="D73" s="26" t="s">
        <v>65</v>
      </c>
      <c r="E73" s="26" t="s">
        <v>46</v>
      </c>
      <c r="F73" s="26"/>
      <c r="G73" s="27">
        <v>11569000</v>
      </c>
      <c r="H73" s="27">
        <v>11569000</v>
      </c>
      <c r="I73" s="65">
        <v>11569000</v>
      </c>
      <c r="J73" s="112"/>
      <c r="K73" s="97"/>
      <c r="L73" s="97"/>
      <c r="M73" s="1"/>
      <c r="N73" s="1"/>
      <c r="O73" s="1"/>
    </row>
    <row r="74" spans="1:15" ht="15.75" x14ac:dyDescent="0.25">
      <c r="A74" s="22"/>
      <c r="B74" s="26" t="s">
        <v>11</v>
      </c>
      <c r="C74" s="26" t="s">
        <v>5</v>
      </c>
      <c r="D74" s="26" t="s">
        <v>65</v>
      </c>
      <c r="E74" s="26" t="s">
        <v>50</v>
      </c>
      <c r="F74" s="26"/>
      <c r="G74" s="27">
        <v>20574234.41</v>
      </c>
      <c r="H74" s="27">
        <v>20574234.41</v>
      </c>
      <c r="I74" s="65">
        <v>20572926.370000001</v>
      </c>
      <c r="J74" s="112"/>
      <c r="K74" s="97"/>
      <c r="L74" s="97"/>
      <c r="M74" s="1"/>
      <c r="N74" s="1"/>
      <c r="O74" s="1"/>
    </row>
    <row r="75" spans="1:15" ht="15.75" x14ac:dyDescent="0.25">
      <c r="A75" s="22"/>
      <c r="B75" s="26" t="s">
        <v>11</v>
      </c>
      <c r="C75" s="26" t="s">
        <v>5</v>
      </c>
      <c r="D75" s="26" t="s">
        <v>65</v>
      </c>
      <c r="E75" s="26" t="s">
        <v>7</v>
      </c>
      <c r="F75" s="26"/>
      <c r="G75" s="27">
        <v>8800536.2300000004</v>
      </c>
      <c r="H75" s="27">
        <v>8800536.2300000004</v>
      </c>
      <c r="I75" s="65">
        <v>8797578.4900000002</v>
      </c>
      <c r="J75" s="112"/>
      <c r="K75" s="97"/>
      <c r="L75" s="97"/>
      <c r="M75" s="1"/>
      <c r="N75" s="1"/>
      <c r="O75" s="1"/>
    </row>
    <row r="76" spans="1:15" ht="15.75" x14ac:dyDescent="0.25">
      <c r="A76" s="22"/>
      <c r="B76" s="26" t="s">
        <v>11</v>
      </c>
      <c r="C76" s="26" t="s">
        <v>5</v>
      </c>
      <c r="D76" s="26" t="s">
        <v>65</v>
      </c>
      <c r="E76" s="26" t="s">
        <v>6</v>
      </c>
      <c r="F76" s="26"/>
      <c r="G76" s="27">
        <v>20000</v>
      </c>
      <c r="H76" s="27">
        <v>20000</v>
      </c>
      <c r="I76" s="65">
        <v>0</v>
      </c>
      <c r="J76" s="112"/>
      <c r="K76" s="97"/>
      <c r="L76" s="97"/>
      <c r="M76" s="1"/>
      <c r="N76" s="1"/>
      <c r="O76" s="1"/>
    </row>
    <row r="77" spans="1:15" ht="15.75" x14ac:dyDescent="0.25">
      <c r="A77" s="23"/>
      <c r="B77" s="64" t="s">
        <v>11</v>
      </c>
      <c r="C77" s="64" t="s">
        <v>5</v>
      </c>
      <c r="D77" s="64" t="s">
        <v>65</v>
      </c>
      <c r="E77" s="64" t="s">
        <v>4</v>
      </c>
      <c r="F77" s="26"/>
      <c r="G77" s="76">
        <v>10000</v>
      </c>
      <c r="H77" s="76">
        <v>10000</v>
      </c>
      <c r="I77" s="65">
        <v>6350</v>
      </c>
      <c r="J77" s="112"/>
      <c r="K77" s="97"/>
      <c r="L77" s="97"/>
      <c r="M77" s="1"/>
      <c r="N77" s="1"/>
      <c r="O77" s="1"/>
    </row>
    <row r="78" spans="1:15" ht="15.75" x14ac:dyDescent="0.25">
      <c r="A78" s="23"/>
      <c r="B78" s="64" t="s">
        <v>11</v>
      </c>
      <c r="C78" s="64" t="s">
        <v>5</v>
      </c>
      <c r="D78" s="64" t="s">
        <v>65</v>
      </c>
      <c r="E78" s="64" t="s">
        <v>48</v>
      </c>
      <c r="F78" s="32"/>
      <c r="G78" s="76">
        <v>50000</v>
      </c>
      <c r="H78" s="76">
        <v>50000</v>
      </c>
      <c r="I78" s="65">
        <v>1000</v>
      </c>
      <c r="J78" s="112"/>
      <c r="K78" s="97"/>
      <c r="L78" s="97"/>
      <c r="M78" s="1"/>
      <c r="N78" s="1"/>
      <c r="O78" s="1"/>
    </row>
    <row r="79" spans="1:15" ht="15.75" x14ac:dyDescent="0.25">
      <c r="A79" s="23"/>
      <c r="B79" s="26" t="s">
        <v>11</v>
      </c>
      <c r="C79" s="26" t="s">
        <v>5</v>
      </c>
      <c r="D79" s="26" t="s">
        <v>66</v>
      </c>
      <c r="E79" s="26" t="s">
        <v>50</v>
      </c>
      <c r="F79" s="26"/>
      <c r="G79" s="76">
        <v>38758351.159999996</v>
      </c>
      <c r="H79" s="76">
        <v>38758351.159999996</v>
      </c>
      <c r="I79" s="65">
        <v>38111196.960000001</v>
      </c>
      <c r="J79" s="112"/>
      <c r="K79" s="97"/>
      <c r="L79" s="97"/>
      <c r="M79" s="1"/>
      <c r="N79" s="1"/>
      <c r="O79" s="1"/>
    </row>
    <row r="80" spans="1:15" ht="15.75" x14ac:dyDescent="0.25">
      <c r="A80" s="23"/>
      <c r="B80" s="64" t="s">
        <v>11</v>
      </c>
      <c r="C80" s="64" t="s">
        <v>5</v>
      </c>
      <c r="D80" s="64" t="s">
        <v>66</v>
      </c>
      <c r="E80" s="64" t="s">
        <v>7</v>
      </c>
      <c r="F80" s="26"/>
      <c r="G80" s="76">
        <v>9822300</v>
      </c>
      <c r="H80" s="76">
        <v>9822300</v>
      </c>
      <c r="I80" s="65">
        <v>9555601.9600000009</v>
      </c>
      <c r="J80" s="112"/>
      <c r="K80" s="97"/>
      <c r="L80" s="97"/>
      <c r="M80" s="1"/>
      <c r="N80" s="1"/>
      <c r="O80" s="1"/>
    </row>
    <row r="81" spans="1:15" ht="16.5" thickBot="1" x14ac:dyDescent="0.3">
      <c r="A81" s="23"/>
      <c r="B81" s="64" t="s">
        <v>11</v>
      </c>
      <c r="C81" s="64" t="s">
        <v>5</v>
      </c>
      <c r="D81" s="64" t="s">
        <v>66</v>
      </c>
      <c r="E81" s="64" t="s">
        <v>51</v>
      </c>
      <c r="F81" s="32"/>
      <c r="G81" s="99">
        <v>35700000</v>
      </c>
      <c r="H81" s="76">
        <v>35700000</v>
      </c>
      <c r="I81" s="82">
        <v>35700000</v>
      </c>
      <c r="J81" s="112"/>
      <c r="K81" s="97"/>
      <c r="L81" s="97"/>
      <c r="M81" s="1"/>
      <c r="N81" s="1"/>
      <c r="O81" s="1"/>
    </row>
    <row r="82" spans="1:15" ht="22.15" customHeight="1" thickBot="1" x14ac:dyDescent="0.3">
      <c r="A82" s="41" t="s">
        <v>3</v>
      </c>
      <c r="B82" s="43"/>
      <c r="C82" s="43"/>
      <c r="D82" s="43"/>
      <c r="E82" s="43"/>
      <c r="F82" s="43"/>
      <c r="G82" s="78">
        <f>G71+G72+G73+G74+G75+G76+G77+G78+G80+G79+G81</f>
        <v>163405621.80000001</v>
      </c>
      <c r="H82" s="78">
        <f>H71+H72+H73+H74+H75+H76+H77+H78+H80+H79+H81</f>
        <v>163405621.80000001</v>
      </c>
      <c r="I82" s="81">
        <f>I71+I72+I73+I74+I75+I76+I77+I78+I80+I79+I81</f>
        <v>162414853.78</v>
      </c>
      <c r="J82" s="112"/>
      <c r="K82" s="97"/>
      <c r="L82" s="97"/>
      <c r="M82" s="1"/>
      <c r="N82" s="1"/>
      <c r="O82" s="1"/>
    </row>
    <row r="83" spans="1:15" ht="18" customHeight="1" x14ac:dyDescent="0.25">
      <c r="A83" s="63"/>
      <c r="B83" s="37" t="s">
        <v>64</v>
      </c>
      <c r="C83" s="37" t="s">
        <v>5</v>
      </c>
      <c r="D83" s="37" t="s">
        <v>58</v>
      </c>
      <c r="E83" s="37" t="s">
        <v>8</v>
      </c>
      <c r="F83" s="37"/>
      <c r="G83" s="66">
        <v>11555765.09</v>
      </c>
      <c r="H83" s="66">
        <v>11555765.09</v>
      </c>
      <c r="I83" s="67">
        <v>11555765.09</v>
      </c>
      <c r="J83" s="112"/>
      <c r="K83" s="97"/>
      <c r="L83" s="97"/>
      <c r="M83" s="1"/>
      <c r="N83" s="1"/>
      <c r="O83" s="1"/>
    </row>
    <row r="84" spans="1:15" ht="18" customHeight="1" x14ac:dyDescent="0.25">
      <c r="A84" s="22"/>
      <c r="B84" s="26" t="s">
        <v>64</v>
      </c>
      <c r="C84" s="26" t="s">
        <v>5</v>
      </c>
      <c r="D84" s="26" t="s">
        <v>58</v>
      </c>
      <c r="E84" s="26" t="s">
        <v>10</v>
      </c>
      <c r="F84" s="26"/>
      <c r="G84" s="27">
        <v>75534.91</v>
      </c>
      <c r="H84" s="27">
        <v>75534.91</v>
      </c>
      <c r="I84" s="65">
        <v>75534.91</v>
      </c>
      <c r="J84" s="112"/>
      <c r="K84" s="97"/>
      <c r="L84" s="97"/>
      <c r="M84" s="1"/>
      <c r="N84" s="1"/>
      <c r="O84" s="1"/>
    </row>
    <row r="85" spans="1:15" ht="18" customHeight="1" x14ac:dyDescent="0.25">
      <c r="A85" s="22"/>
      <c r="B85" s="26" t="s">
        <v>64</v>
      </c>
      <c r="C85" s="26" t="s">
        <v>5</v>
      </c>
      <c r="D85" s="26" t="s">
        <v>58</v>
      </c>
      <c r="E85" s="26" t="s">
        <v>46</v>
      </c>
      <c r="F85" s="26"/>
      <c r="G85" s="27">
        <v>3387467</v>
      </c>
      <c r="H85" s="27">
        <v>3387467</v>
      </c>
      <c r="I85" s="65">
        <v>3387467</v>
      </c>
      <c r="J85" s="112"/>
      <c r="K85" s="97"/>
      <c r="L85" s="97"/>
      <c r="M85" s="1"/>
      <c r="N85" s="1"/>
      <c r="O85" s="1"/>
    </row>
    <row r="86" spans="1:15" ht="18" customHeight="1" x14ac:dyDescent="0.25">
      <c r="A86" s="22"/>
      <c r="B86" s="26" t="s">
        <v>64</v>
      </c>
      <c r="C86" s="26" t="s">
        <v>5</v>
      </c>
      <c r="D86" s="26" t="s">
        <v>58</v>
      </c>
      <c r="E86" s="26" t="s">
        <v>50</v>
      </c>
      <c r="F86" s="26"/>
      <c r="G86" s="27">
        <v>646018.01</v>
      </c>
      <c r="H86" s="27">
        <v>646018.01</v>
      </c>
      <c r="I86" s="65">
        <v>646018.01</v>
      </c>
      <c r="J86" s="112"/>
      <c r="K86" s="97"/>
      <c r="L86" s="97"/>
      <c r="M86" s="1"/>
      <c r="N86" s="1"/>
      <c r="O86" s="1"/>
    </row>
    <row r="87" spans="1:15" ht="18" customHeight="1" x14ac:dyDescent="0.25">
      <c r="A87" s="22"/>
      <c r="B87" s="26" t="s">
        <v>64</v>
      </c>
      <c r="C87" s="26" t="s">
        <v>5</v>
      </c>
      <c r="D87" s="26" t="s">
        <v>58</v>
      </c>
      <c r="E87" s="26" t="s">
        <v>7</v>
      </c>
      <c r="F87" s="26"/>
      <c r="G87" s="27">
        <v>967781.99</v>
      </c>
      <c r="H87" s="27">
        <v>967781.99</v>
      </c>
      <c r="I87" s="65">
        <v>967781.99</v>
      </c>
      <c r="J87" s="112"/>
      <c r="K87" s="97"/>
      <c r="L87" s="97"/>
      <c r="M87" s="1"/>
      <c r="N87" s="1"/>
      <c r="O87" s="1"/>
    </row>
    <row r="88" spans="1:15" ht="18" customHeight="1" thickBot="1" x14ac:dyDescent="0.3">
      <c r="A88" s="22"/>
      <c r="B88" s="26" t="s">
        <v>64</v>
      </c>
      <c r="C88" s="26" t="s">
        <v>5</v>
      </c>
      <c r="D88" s="26" t="s">
        <v>58</v>
      </c>
      <c r="E88" s="26" t="s">
        <v>6</v>
      </c>
      <c r="F88" s="26"/>
      <c r="G88" s="76">
        <v>45000</v>
      </c>
      <c r="H88" s="76">
        <v>45000</v>
      </c>
      <c r="I88" s="82">
        <v>0</v>
      </c>
      <c r="J88" s="112"/>
      <c r="K88" s="97"/>
      <c r="L88" s="97"/>
      <c r="M88" s="1"/>
      <c r="N88" s="1"/>
      <c r="O88" s="1"/>
    </row>
    <row r="89" spans="1:15" ht="22.15" customHeight="1" thickBot="1" x14ac:dyDescent="0.3">
      <c r="A89" s="23" t="s">
        <v>3</v>
      </c>
      <c r="B89" s="64"/>
      <c r="C89" s="64"/>
      <c r="D89" s="64"/>
      <c r="E89" s="64"/>
      <c r="F89" s="107"/>
      <c r="G89" s="106">
        <f>G83+G84+G85+G86+G87+G88</f>
        <v>16677567</v>
      </c>
      <c r="H89" s="106">
        <f>H83+H84+H85+H86+H87+H88</f>
        <v>16677567</v>
      </c>
      <c r="I89" s="106">
        <f>I83+I84+I85+I86+I87+I88</f>
        <v>16632567</v>
      </c>
      <c r="J89" s="112"/>
      <c r="K89" s="97"/>
      <c r="L89" s="97"/>
      <c r="M89" s="1"/>
      <c r="N89" s="1"/>
      <c r="O89" s="1"/>
    </row>
    <row r="90" spans="1:15" ht="20.45" customHeight="1" thickBot="1" x14ac:dyDescent="0.3">
      <c r="A90" s="41" t="s">
        <v>63</v>
      </c>
      <c r="B90" s="42"/>
      <c r="C90" s="43"/>
      <c r="D90" s="42"/>
      <c r="E90" s="43"/>
      <c r="F90" s="85"/>
      <c r="G90" s="106">
        <f>G31+G47+G60+G70+G82+G89</f>
        <v>928975452.00999999</v>
      </c>
      <c r="H90" s="106">
        <f>H31+H47+H60+H70+H82+H89</f>
        <v>928975452.00999999</v>
      </c>
      <c r="I90" s="106">
        <f>I31+I47+I60+I70+I82+I89</f>
        <v>892572253.46000004</v>
      </c>
      <c r="J90" s="112"/>
      <c r="K90" s="98"/>
      <c r="L90" s="97"/>
      <c r="M90" s="1"/>
      <c r="N90" s="1"/>
      <c r="O90" s="1"/>
    </row>
    <row r="91" spans="1:15" ht="15.75" x14ac:dyDescent="0.25">
      <c r="A91" s="49"/>
      <c r="B91" s="31"/>
      <c r="C91" s="31"/>
      <c r="D91" s="31"/>
      <c r="E91" s="31"/>
      <c r="F91" s="31"/>
      <c r="G91" s="50"/>
      <c r="H91" s="50"/>
      <c r="I91" s="51"/>
      <c r="J91" s="112"/>
      <c r="K91" s="97"/>
      <c r="L91" s="97"/>
      <c r="M91" s="1"/>
      <c r="N91" s="1"/>
      <c r="O91" s="1"/>
    </row>
    <row r="92" spans="1:15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12"/>
      <c r="K92" s="97"/>
      <c r="L92" s="97"/>
      <c r="M92" s="1"/>
      <c r="N92" s="1"/>
      <c r="O92" s="1"/>
    </row>
    <row r="93" spans="1:15" ht="15.75" x14ac:dyDescent="0.25">
      <c r="A93" s="129" t="s">
        <v>47</v>
      </c>
      <c r="B93" s="130"/>
      <c r="C93" s="130"/>
      <c r="D93" s="130"/>
      <c r="E93" s="130"/>
      <c r="F93" s="130"/>
      <c r="G93" s="130"/>
      <c r="H93" s="130"/>
      <c r="I93" s="130"/>
      <c r="J93" s="112"/>
      <c r="K93" s="97"/>
      <c r="L93" s="97"/>
      <c r="M93" s="1"/>
      <c r="N93" s="1"/>
      <c r="O93" s="1"/>
    </row>
    <row r="94" spans="1:15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12"/>
      <c r="K94" s="97"/>
      <c r="L94" s="97"/>
      <c r="M94" s="1"/>
      <c r="N94" s="1"/>
      <c r="O94" s="1"/>
    </row>
    <row r="95" spans="1:15" ht="46.9" customHeight="1" x14ac:dyDescent="0.25">
      <c r="A95" s="127" t="s">
        <v>2</v>
      </c>
      <c r="B95" s="131"/>
      <c r="C95" s="131"/>
      <c r="D95" s="132"/>
      <c r="E95" s="133"/>
      <c r="F95" s="134"/>
      <c r="G95" s="52" t="s">
        <v>1</v>
      </c>
      <c r="H95" s="52" t="s">
        <v>75</v>
      </c>
      <c r="I95" s="69" t="s">
        <v>82</v>
      </c>
      <c r="J95" s="93"/>
      <c r="K95" s="97"/>
      <c r="L95" s="97"/>
      <c r="M95" s="1"/>
      <c r="N95" s="1"/>
      <c r="O95" s="1"/>
    </row>
    <row r="96" spans="1:15" ht="29.45" customHeight="1" x14ac:dyDescent="0.25">
      <c r="A96" s="135"/>
      <c r="B96" s="136"/>
      <c r="C96" s="136"/>
      <c r="D96" s="137"/>
      <c r="E96" s="138"/>
      <c r="F96" s="139"/>
      <c r="G96" s="53">
        <f>H90</f>
        <v>928975452.00999999</v>
      </c>
      <c r="H96" s="53">
        <f>I90</f>
        <v>892572253.46000004</v>
      </c>
      <c r="I96" s="70">
        <f>G96-H96</f>
        <v>36403198.549999952</v>
      </c>
      <c r="J96" s="93"/>
      <c r="K96" s="97"/>
      <c r="L96" s="97"/>
      <c r="M96" s="1"/>
      <c r="N96" s="1"/>
      <c r="O96" s="1"/>
    </row>
    <row r="97" spans="1:15" ht="24.6" customHeight="1" x14ac:dyDescent="0.25">
      <c r="A97" s="54"/>
      <c r="B97" s="54"/>
      <c r="C97" s="54"/>
      <c r="D97" s="54"/>
      <c r="E97" s="50"/>
      <c r="F97" s="50"/>
      <c r="G97" s="50"/>
      <c r="H97" s="50"/>
      <c r="I97" s="50"/>
      <c r="J97" s="1"/>
      <c r="K97" s="1"/>
      <c r="L97" s="1"/>
      <c r="M97" s="1"/>
      <c r="N97" s="1"/>
      <c r="O97" s="1"/>
    </row>
    <row r="98" spans="1:15" ht="15.75" x14ac:dyDescent="0.25">
      <c r="A98" s="54"/>
      <c r="B98" s="54"/>
      <c r="C98" s="54"/>
      <c r="D98" s="54"/>
      <c r="E98" s="50"/>
      <c r="F98" s="50"/>
      <c r="G98" s="50"/>
      <c r="H98" s="50"/>
      <c r="I98" s="50"/>
      <c r="J98" s="1"/>
      <c r="K98" s="1"/>
      <c r="L98" s="1"/>
      <c r="M98" s="1"/>
      <c r="N98" s="1"/>
      <c r="O98" s="1"/>
    </row>
    <row r="99" spans="1:15" ht="18.75" x14ac:dyDescent="0.25">
      <c r="A99" s="114" t="s">
        <v>60</v>
      </c>
      <c r="B99" s="115"/>
      <c r="C99" s="115"/>
      <c r="D99" s="115"/>
      <c r="E99" s="115"/>
      <c r="F99" s="115"/>
      <c r="G99" s="114"/>
      <c r="H99" s="114" t="s">
        <v>73</v>
      </c>
      <c r="I99" s="116"/>
      <c r="J99" s="1"/>
      <c r="K99" s="1"/>
      <c r="L99" s="1"/>
      <c r="M99" s="1"/>
      <c r="N99" s="1"/>
      <c r="O99" s="1"/>
    </row>
    <row r="100" spans="1:15" ht="32.450000000000003" customHeight="1" x14ac:dyDescent="0.25">
      <c r="A100" s="55"/>
      <c r="B100" s="56"/>
      <c r="C100" s="56"/>
      <c r="D100" s="56"/>
      <c r="E100" s="56"/>
      <c r="F100" s="56"/>
      <c r="G100" s="55"/>
      <c r="H100" s="57"/>
      <c r="I100" s="12"/>
      <c r="J100" s="1"/>
      <c r="K100" s="1"/>
      <c r="L100" s="1"/>
      <c r="M100" s="1"/>
      <c r="N100" s="1"/>
      <c r="O100" s="1"/>
    </row>
    <row r="101" spans="1:15" ht="18.75" x14ac:dyDescent="0.25">
      <c r="A101" s="122" t="s">
        <v>53</v>
      </c>
      <c r="B101" s="123"/>
      <c r="C101" s="123"/>
      <c r="D101" s="123"/>
      <c r="E101" s="123"/>
      <c r="F101" s="56"/>
      <c r="G101" s="56"/>
      <c r="H101" s="57"/>
      <c r="I101" s="12"/>
      <c r="J101" s="1"/>
      <c r="K101" s="1"/>
      <c r="L101" s="1"/>
      <c r="M101" s="1"/>
      <c r="N101" s="1"/>
      <c r="O101" s="1"/>
    </row>
    <row r="102" spans="1:15" ht="18.75" x14ac:dyDescent="0.3">
      <c r="A102" s="91" t="s">
        <v>54</v>
      </c>
      <c r="B102" s="58"/>
      <c r="C102" s="58"/>
      <c r="D102" s="58"/>
      <c r="E102" s="58"/>
      <c r="F102" s="56"/>
      <c r="G102" s="59"/>
      <c r="H102" s="55" t="s">
        <v>56</v>
      </c>
      <c r="I102" s="12"/>
      <c r="J102" s="1"/>
      <c r="K102" s="1"/>
      <c r="L102" s="1"/>
      <c r="M102" s="1"/>
      <c r="N102" s="1"/>
      <c r="O102" s="1"/>
    </row>
    <row r="103" spans="1:15" ht="22.15" customHeight="1" x14ac:dyDescent="0.25">
      <c r="A103" s="91" t="s">
        <v>55</v>
      </c>
      <c r="B103" s="58"/>
      <c r="C103" s="58"/>
      <c r="D103" s="58"/>
      <c r="E103" s="58"/>
      <c r="F103" s="56"/>
      <c r="G103" s="56"/>
      <c r="H103" s="57"/>
      <c r="I103" s="12"/>
      <c r="J103" s="1"/>
      <c r="K103" s="1"/>
      <c r="L103" s="1"/>
      <c r="M103" s="1"/>
      <c r="N103" s="1"/>
      <c r="O103" s="1"/>
    </row>
    <row r="104" spans="1:15" ht="24.6" customHeight="1" x14ac:dyDescent="0.25">
      <c r="A104" s="5"/>
      <c r="B104" s="4"/>
      <c r="C104" s="4"/>
      <c r="D104" s="4"/>
      <c r="E104" s="4"/>
      <c r="F104" s="3"/>
      <c r="G104" s="3"/>
      <c r="H104" s="1"/>
      <c r="I104" s="1"/>
      <c r="J104" s="1"/>
      <c r="K104" s="1"/>
      <c r="L104" s="1"/>
      <c r="M104" s="1"/>
      <c r="N104" s="1"/>
      <c r="O104" s="1"/>
    </row>
    <row r="105" spans="1:15" x14ac:dyDescent="0.25">
      <c r="A105" s="2"/>
      <c r="D105" t="s">
        <v>0</v>
      </c>
      <c r="J105" s="1"/>
      <c r="K105" s="1"/>
      <c r="L105" s="1"/>
      <c r="M105" s="1"/>
      <c r="N105" s="1"/>
      <c r="O105" s="1"/>
    </row>
    <row r="106" spans="1:15" x14ac:dyDescent="0.25">
      <c r="J106" s="1"/>
      <c r="K106" s="1"/>
      <c r="L106" s="1"/>
      <c r="M106" s="1"/>
      <c r="N106" s="1"/>
      <c r="O106" s="1"/>
    </row>
    <row r="107" spans="1:15" x14ac:dyDescent="0.25">
      <c r="J107" s="1"/>
      <c r="K107" s="1"/>
      <c r="L107" s="1"/>
      <c r="M107" s="1"/>
      <c r="N107" s="1"/>
      <c r="O107" s="1"/>
    </row>
    <row r="108" spans="1:15" x14ac:dyDescent="0.25">
      <c r="J108" s="1"/>
      <c r="K108" s="1"/>
      <c r="L108" s="1"/>
      <c r="M108" s="1"/>
      <c r="N108" s="1"/>
      <c r="O108" s="1"/>
    </row>
    <row r="109" spans="1:15" x14ac:dyDescent="0.25">
      <c r="J109" s="1"/>
      <c r="K109" s="1"/>
      <c r="L109" s="1"/>
      <c r="M109" s="1"/>
      <c r="N109" s="1"/>
      <c r="O109" s="1"/>
    </row>
    <row r="110" spans="1:15" x14ac:dyDescent="0.25">
      <c r="J110" s="1"/>
      <c r="K110" s="1"/>
      <c r="L110" s="1"/>
      <c r="M110" s="1"/>
      <c r="N110" s="1"/>
      <c r="O110" s="1"/>
    </row>
    <row r="111" spans="1:15" x14ac:dyDescent="0.25">
      <c r="J111" s="1"/>
      <c r="K111" s="1"/>
      <c r="L111" s="1"/>
      <c r="M111" s="1"/>
      <c r="N111" s="1"/>
      <c r="O111" s="1"/>
    </row>
    <row r="112" spans="1:15" x14ac:dyDescent="0.25">
      <c r="J112" s="1"/>
      <c r="K112" s="1"/>
      <c r="L112" s="1"/>
      <c r="M112" s="1"/>
      <c r="N112" s="1"/>
      <c r="O112" s="1"/>
    </row>
    <row r="113" spans="1:15" x14ac:dyDescent="0.25">
      <c r="J113" s="1"/>
      <c r="K113" s="1"/>
      <c r="L113" s="1"/>
      <c r="M113" s="1"/>
      <c r="N113" s="1"/>
      <c r="O113" s="1"/>
    </row>
    <row r="114" spans="1:15" ht="11.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1.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1.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1.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1.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1.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1.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</sheetData>
  <mergeCells count="12">
    <mergeCell ref="H15:H17"/>
    <mergeCell ref="I15:I17"/>
    <mergeCell ref="A101:E101"/>
    <mergeCell ref="D3:G3"/>
    <mergeCell ref="A15:A17"/>
    <mergeCell ref="B15:F15"/>
    <mergeCell ref="G15:G17"/>
    <mergeCell ref="A93:I93"/>
    <mergeCell ref="A95:D95"/>
    <mergeCell ref="E95:F95"/>
    <mergeCell ref="A96:D96"/>
    <mergeCell ref="E96:F96"/>
  </mergeCells>
  <pageMargins left="0.36666666666666664" right="0.11811023622047245" top="0.47244094488188981" bottom="0.35433070866141736" header="0.51181102362204722" footer="0.5118110236220472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М-1 2019</vt:lpstr>
      <vt:lpstr>'М-1 2019'!Область_печати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user</cp:lastModifiedBy>
  <cp:lastPrinted>2020-10-06T06:37:46Z</cp:lastPrinted>
  <dcterms:created xsi:type="dcterms:W3CDTF">2015-04-08T13:05:55Z</dcterms:created>
  <dcterms:modified xsi:type="dcterms:W3CDTF">2023-05-16T13:43:45Z</dcterms:modified>
</cp:coreProperties>
</file>